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7945" windowHeight="14175"/>
  </bookViews>
  <sheets>
    <sheet name="1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G78" i="1"/>
  <c r="G77"/>
  <c r="G76"/>
  <c r="G75"/>
  <c r="G74"/>
  <c r="G73"/>
  <c r="G79" s="1"/>
  <c r="G70"/>
  <c r="G69"/>
  <c r="G66"/>
  <c r="G65"/>
  <c r="G64"/>
  <c r="G63"/>
  <c r="G67" s="1"/>
  <c r="G62"/>
  <c r="G59"/>
  <c r="G58"/>
  <c r="G57"/>
  <c r="G56"/>
  <c r="G55"/>
  <c r="G54"/>
  <c r="G53"/>
  <c r="G50"/>
  <c r="G49"/>
  <c r="G48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4"/>
  <c r="G23"/>
  <c r="G22"/>
  <c r="G21"/>
  <c r="G18"/>
  <c r="G17"/>
  <c r="G16"/>
  <c r="G15"/>
  <c r="G14"/>
  <c r="G13"/>
  <c r="G12"/>
  <c r="G9"/>
  <c r="G8"/>
  <c r="G7"/>
  <c r="G6"/>
  <c r="G71" l="1"/>
  <c r="G60"/>
  <c r="G51"/>
  <c r="G46"/>
  <c r="G25"/>
  <c r="G19"/>
  <c r="G10"/>
  <c r="G80" l="1"/>
  <c r="G81" s="1"/>
  <c r="G82" s="1"/>
</calcChain>
</file>

<file path=xl/sharedStrings.xml><?xml version="1.0" encoding="utf-8"?>
<sst xmlns="http://schemas.openxmlformats.org/spreadsheetml/2006/main" count="217" uniqueCount="150">
  <si>
    <t>工 程 （预） 算 表</t>
  </si>
  <si>
    <t>建设单位：广东省生殖科学研究所（广东省生殖医院）</t>
  </si>
  <si>
    <t>项目名称：二号楼楼顶房间修缮项目</t>
  </si>
  <si>
    <r>
      <rPr>
        <sz val="12"/>
        <rFont val="宋体"/>
        <charset val="134"/>
      </rPr>
      <t xml:space="preserve">             日期:    年   </t>
    </r>
    <r>
      <rPr>
        <sz val="12"/>
        <rFont val="宋体"/>
        <charset val="134"/>
      </rPr>
      <t>月</t>
    </r>
  </si>
  <si>
    <t>编号</t>
  </si>
  <si>
    <t>项目名称</t>
  </si>
  <si>
    <t>项目描述</t>
  </si>
  <si>
    <t>单位</t>
  </si>
  <si>
    <t xml:space="preserve"> 数量</t>
  </si>
  <si>
    <t xml:space="preserve">  单价</t>
  </si>
  <si>
    <t xml:space="preserve">  合价</t>
  </si>
  <si>
    <t>备注</t>
  </si>
  <si>
    <t>一</t>
  </si>
  <si>
    <t>地面部分</t>
  </si>
  <si>
    <t>地面找平</t>
  </si>
  <si>
    <t>轻质混凝土，平均厚度60</t>
  </si>
  <si>
    <r>
      <rPr>
        <sz val="12"/>
        <rFont val="宋体"/>
        <charset val="134"/>
      </rPr>
      <t>M</t>
    </r>
    <r>
      <rPr>
        <vertAlign val="superscript"/>
        <sz val="12"/>
        <rFont val="宋体"/>
        <charset val="134"/>
      </rPr>
      <t>2</t>
    </r>
  </si>
  <si>
    <t>地面砖铺贴</t>
  </si>
  <si>
    <t>800*800瓷砖，金时代陶瓷</t>
  </si>
  <si>
    <t>地脚线</t>
  </si>
  <si>
    <t>黑色不锈钢地脚线，高度60</t>
  </si>
  <si>
    <t>M</t>
  </si>
  <si>
    <t>石材门槛石</t>
  </si>
  <si>
    <t>与地面瓷砖颜色相近石材</t>
  </si>
  <si>
    <t>小计</t>
  </si>
  <si>
    <t>二</t>
  </si>
  <si>
    <t>墙身部分</t>
  </si>
  <si>
    <t>拆除女儿墙瓷砖及清运</t>
  </si>
  <si>
    <t>会议室通道女儿墙</t>
  </si>
  <si>
    <t>项</t>
  </si>
  <si>
    <t>隔墙立柱安装</t>
  </si>
  <si>
    <t>75*75*3.5镀锌方通</t>
  </si>
  <si>
    <t>轻钢龙骨隔墙双面封硅酸钙板</t>
  </si>
  <si>
    <t>75龙骨，双面封8厘硅酸钙板，填充保温棉</t>
  </si>
  <si>
    <t>壁挂空调室内机安装位置底板加固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</si>
  <si>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5厘难燃夹板底</t>
    </r>
  </si>
  <si>
    <t>会议室LED屏幕背景墙</t>
  </si>
  <si>
    <t>整墙饰面板造型，LED显屏镶嵌式安装</t>
  </si>
  <si>
    <t>内墙扇灰油乳胶漆</t>
  </si>
  <si>
    <t>立邦全效净味120乳胶漆</t>
  </si>
  <si>
    <t>外墙扇灰油乳胶漆</t>
  </si>
  <si>
    <t>立邦外墙乳胶漆，灰色</t>
  </si>
  <si>
    <t>三</t>
  </si>
  <si>
    <t>天花部分</t>
  </si>
  <si>
    <t>隔热板安装</t>
  </si>
  <si>
    <t>双面镀锌彩钢板，岩棉夹心，厚度100</t>
  </si>
  <si>
    <t>轻钢龙骨石膏板天花吊顶</t>
  </si>
  <si>
    <t>轻钢龙骨封9厘石膏板</t>
  </si>
  <si>
    <t>窗帘盒制作</t>
  </si>
  <si>
    <t>15厘难燃夹板底+石膏板</t>
  </si>
  <si>
    <t>天花扇灰油乳胶漆</t>
  </si>
  <si>
    <t>四</t>
  </si>
  <si>
    <t>电气部分</t>
  </si>
  <si>
    <t>供电线路敷设</t>
  </si>
  <si>
    <r>
      <rPr>
        <sz val="12"/>
        <rFont val="宋体"/>
        <charset val="134"/>
      </rPr>
      <t>DZ-5*10</t>
    </r>
    <r>
      <rPr>
        <sz val="12"/>
        <rFont val="宋体"/>
        <charset val="134"/>
      </rPr>
      <t>MM</t>
    </r>
    <r>
      <rPr>
        <vertAlign val="superscript"/>
        <sz val="12"/>
        <rFont val="宋体"/>
        <charset val="134"/>
      </rPr>
      <t>2</t>
    </r>
    <r>
      <rPr>
        <sz val="12"/>
        <rFont val="宋体"/>
        <charset val="134"/>
      </rPr>
      <t>电线穿</t>
    </r>
    <r>
      <rPr>
        <sz val="12"/>
        <rFont val="宋体"/>
        <charset val="134"/>
      </rPr>
      <t>PVC线管敷设</t>
    </r>
  </si>
  <si>
    <t>照明插座线路敷设</t>
  </si>
  <si>
    <r>
      <rPr>
        <sz val="12"/>
        <rFont val="宋体"/>
        <charset val="134"/>
      </rPr>
      <t>DZ-3*</t>
    </r>
    <r>
      <rPr>
        <sz val="12"/>
        <rFont val="宋体"/>
        <charset val="134"/>
      </rPr>
      <t>2.5MM</t>
    </r>
    <r>
      <rPr>
        <vertAlign val="superscript"/>
        <sz val="12"/>
        <rFont val="宋体"/>
        <charset val="134"/>
      </rPr>
      <t>2</t>
    </r>
    <r>
      <rPr>
        <sz val="12"/>
        <rFont val="宋体"/>
        <charset val="134"/>
      </rPr>
      <t>电线穿</t>
    </r>
    <r>
      <rPr>
        <sz val="12"/>
        <rFont val="宋体"/>
        <charset val="134"/>
      </rPr>
      <t>PVC线管敷设</t>
    </r>
  </si>
  <si>
    <t>位</t>
  </si>
  <si>
    <t>管道排风机线路敷设</t>
  </si>
  <si>
    <t>壁挂空调线路敷设</t>
  </si>
  <si>
    <r>
      <rPr>
        <sz val="12"/>
        <rFont val="宋体"/>
        <charset val="134"/>
      </rPr>
      <t>DZ-3*4</t>
    </r>
    <r>
      <rPr>
        <sz val="12"/>
        <rFont val="宋体"/>
        <charset val="134"/>
      </rPr>
      <t>MM</t>
    </r>
    <r>
      <rPr>
        <vertAlign val="superscript"/>
        <sz val="12"/>
        <rFont val="宋体"/>
        <charset val="134"/>
      </rPr>
      <t>2</t>
    </r>
    <r>
      <rPr>
        <sz val="12"/>
        <rFont val="宋体"/>
        <charset val="134"/>
      </rPr>
      <t>电线穿</t>
    </r>
    <r>
      <rPr>
        <sz val="12"/>
        <rFont val="宋体"/>
        <charset val="134"/>
      </rPr>
      <t>PVC线管敷设</t>
    </r>
  </si>
  <si>
    <t>天花机空调线路敷设</t>
  </si>
  <si>
    <r>
      <rPr>
        <sz val="12"/>
        <rFont val="宋体"/>
        <charset val="134"/>
      </rPr>
      <t>DZ-5*4</t>
    </r>
    <r>
      <rPr>
        <sz val="12"/>
        <rFont val="宋体"/>
        <charset val="134"/>
      </rPr>
      <t>MM</t>
    </r>
    <r>
      <rPr>
        <vertAlign val="superscript"/>
        <sz val="12"/>
        <rFont val="宋体"/>
        <charset val="134"/>
      </rPr>
      <t>2</t>
    </r>
    <r>
      <rPr>
        <sz val="12"/>
        <rFont val="宋体"/>
        <charset val="134"/>
      </rPr>
      <t>电线穿</t>
    </r>
    <r>
      <rPr>
        <sz val="12"/>
        <rFont val="宋体"/>
        <charset val="134"/>
      </rPr>
      <t>PVC线管敷设</t>
    </r>
  </si>
  <si>
    <t>LED显屏线路敷设</t>
  </si>
  <si>
    <t>应急照明、安全出口指示灯线路敷设</t>
  </si>
  <si>
    <t>10A五孔插插座面板</t>
  </si>
  <si>
    <t>施耐德</t>
  </si>
  <si>
    <t>个</t>
  </si>
  <si>
    <t>16A三孔插插座面板</t>
  </si>
  <si>
    <t>2位开关</t>
  </si>
  <si>
    <t>LED灯盘安装</t>
  </si>
  <si>
    <t>佛普300*1200LED灯盘</t>
  </si>
  <si>
    <t>套</t>
  </si>
  <si>
    <t>筒灯安装</t>
  </si>
  <si>
    <t>三雄4寸LED筒灯</t>
  </si>
  <si>
    <t>应急灯安装</t>
  </si>
  <si>
    <t>三雄双头应急灯</t>
  </si>
  <si>
    <t>出口指示灯</t>
  </si>
  <si>
    <t>三雄</t>
  </si>
  <si>
    <t>管道风机安装</t>
  </si>
  <si>
    <t>风量168/210</t>
  </si>
  <si>
    <t>台</t>
  </si>
  <si>
    <t>风量408/450</t>
  </si>
  <si>
    <t>排风管道安装</t>
  </si>
  <si>
    <t>DN110PVC</t>
  </si>
  <si>
    <t>DN160PVC</t>
  </si>
  <si>
    <t>配电箱安装</t>
  </si>
  <si>
    <t>成套配置施耐德断路器</t>
  </si>
  <si>
    <t>五</t>
  </si>
  <si>
    <t>弱电部分</t>
  </si>
  <si>
    <t>综合布线</t>
  </si>
  <si>
    <t>六类非屏蔽线缆穿PVC管，未包含网络设备及调试</t>
  </si>
  <si>
    <t>双网口及模块面板安装</t>
  </si>
  <si>
    <t>施耐德面板，未包含网络设备及调试</t>
  </si>
  <si>
    <t>单网口及模块面板安装</t>
  </si>
  <si>
    <t>六</t>
  </si>
  <si>
    <t>给排水部分</t>
  </si>
  <si>
    <t>通道洗手盆给水管安装</t>
  </si>
  <si>
    <t>DN20-PPR给水管及配件</t>
  </si>
  <si>
    <t>洗手盆排水管安装</t>
  </si>
  <si>
    <t>DN50-PVC排水管及配件</t>
  </si>
  <si>
    <t>空调排水管安装</t>
  </si>
  <si>
    <t>DN25-PVC给水管及配件，套橡胶保温棉</t>
  </si>
  <si>
    <t>水阀安装</t>
  </si>
  <si>
    <t>DN20-PPR水阀</t>
  </si>
  <si>
    <t>角阀安装</t>
  </si>
  <si>
    <t>DN20-铜角阀</t>
  </si>
  <si>
    <t>感应龙头安装</t>
  </si>
  <si>
    <t>普通品牌感应龙头</t>
  </si>
  <si>
    <t>洗手柜安装</t>
  </si>
  <si>
    <t>美标陶瓷一体洗手柜，长度800</t>
  </si>
  <si>
    <t>七</t>
  </si>
  <si>
    <t>门窗部分</t>
  </si>
  <si>
    <t>铝合金窗安装</t>
  </si>
  <si>
    <t>广铝90系列铝型材，5+9+6中空玻璃</t>
  </si>
  <si>
    <t>会议室双开木门安装</t>
  </si>
  <si>
    <t>复合门扇门套，配五金件及锁具</t>
  </si>
  <si>
    <t>樘</t>
  </si>
  <si>
    <t>会议室单开木门安装</t>
  </si>
  <si>
    <t>复合门扇门套，靠室外门扇门套做防晒防水处理，配五金件及指纹锁</t>
  </si>
  <si>
    <t>办公室单开木门安装</t>
  </si>
  <si>
    <t>楼梯间双开地弹门安装</t>
  </si>
  <si>
    <t>不锈钢门套制作，安装地弹簧，12厘钢化玻璃，不锈钢拉手</t>
  </si>
  <si>
    <t>八</t>
  </si>
  <si>
    <t>空调部分</t>
  </si>
  <si>
    <t>天花空调分体机安装</t>
  </si>
  <si>
    <t>格力KFR-72TW</t>
  </si>
  <si>
    <t>壁挂分体空调机安装</t>
  </si>
  <si>
    <t>格力KFR-35GW</t>
  </si>
  <si>
    <t>九</t>
  </si>
  <si>
    <t>综合部分</t>
  </si>
  <si>
    <t>阳光面料遮光卷帘</t>
  </si>
  <si>
    <t>定制方码加强型，配色拉珠，配色下轨，带阻燃</t>
  </si>
  <si>
    <t>实验室排风管及风机移位</t>
  </si>
  <si>
    <t>风机房门洞移位</t>
  </si>
  <si>
    <t>原有防火门拆装，新开门洞，原门洞砌砖复原扇灰油漆</t>
  </si>
  <si>
    <t>风机房风机控制箱移位</t>
  </si>
  <si>
    <t>风机房空调室外机移位</t>
  </si>
  <si>
    <t>施工余泥清运，卫生清洁</t>
  </si>
  <si>
    <t>A</t>
  </si>
  <si>
    <t>工程直接费</t>
  </si>
  <si>
    <t>B</t>
  </si>
  <si>
    <t>管理费+税金（A*9%）</t>
  </si>
  <si>
    <t>C</t>
  </si>
  <si>
    <t>合计</t>
  </si>
  <si>
    <t xml:space="preserve">    编制：                        审核：                    主管：               </t>
  </si>
  <si>
    <t>注：1、以上工程完成后按实际工程项目及数量结算；</t>
  </si>
  <si>
    <t xml:space="preserve">    2、以上工程项目非人为损坏的情况下，本公司免费保修壹年；</t>
  </si>
  <si>
    <t xml:space="preserve">    3、工期：35个日历天。</t>
  </si>
  <si>
    <t xml:space="preserve">    4、110铝合金断桥型材窗在隔音保温方面效果都比90铝合金型材趟窗好，如采用断桥型材费用需增加10000元。</t>
  </si>
</sst>
</file>

<file path=xl/styles.xml><?xml version="1.0" encoding="utf-8"?>
<styleSheet xmlns="http://schemas.openxmlformats.org/spreadsheetml/2006/main">
  <numFmts count="3">
    <numFmt numFmtId="178" formatCode="0_);[Red]\(0\)"/>
    <numFmt numFmtId="179" formatCode="0.00_);[Red]\(0.00\)"/>
    <numFmt numFmtId="180" formatCode="0.00_ "/>
  </numFmts>
  <fonts count="18">
    <font>
      <sz val="11"/>
      <color indexed="8"/>
      <name val="宋体"/>
      <charset val="134"/>
    </font>
    <font>
      <sz val="16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6"/>
      <color indexed="8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0"/>
      <name val="Helv"/>
      <family val="2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vertAlign val="superscript"/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0">
    <xf numFmtId="0" fontId="0" fillId="0" borderId="0"/>
    <xf numFmtId="0" fontId="10" fillId="0" borderId="0">
      <alignment vertical="center"/>
    </xf>
    <xf numFmtId="0" fontId="11" fillId="0" borderId="0"/>
    <xf numFmtId="0" fontId="2" fillId="0" borderId="0">
      <alignment vertical="center"/>
    </xf>
    <xf numFmtId="0" fontId="5" fillId="0" borderId="0">
      <alignment vertical="center"/>
    </xf>
    <xf numFmtId="0" fontId="12" fillId="0" borderId="0"/>
    <xf numFmtId="0" fontId="13" fillId="0" borderId="0"/>
    <xf numFmtId="0" fontId="12" fillId="0" borderId="0"/>
    <xf numFmtId="0" fontId="13" fillId="0" borderId="0"/>
    <xf numFmtId="0" fontId="9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/>
    <xf numFmtId="0" fontId="2" fillId="0" borderId="0">
      <alignment vertical="center"/>
    </xf>
    <xf numFmtId="0" fontId="5" fillId="0" borderId="0">
      <alignment vertical="center"/>
    </xf>
    <xf numFmtId="0" fontId="15" fillId="0" borderId="0"/>
    <xf numFmtId="0" fontId="11" fillId="0" borderId="0"/>
  </cellStyleXfs>
  <cellXfs count="4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178" fontId="2" fillId="0" borderId="2" xfId="3" applyNumberFormat="1" applyBorder="1" applyAlignment="1">
      <alignment horizontal="center" vertical="center"/>
    </xf>
    <xf numFmtId="179" fontId="2" fillId="0" borderId="2" xfId="3" applyNumberFormat="1" applyBorder="1" applyAlignment="1">
      <alignment horizontal="left" vertical="center"/>
    </xf>
    <xf numFmtId="180" fontId="2" fillId="0" borderId="2" xfId="0" applyNumberFormat="1" applyFont="1" applyFill="1" applyBorder="1" applyAlignment="1">
      <alignment horizontal="center" vertical="center" wrapText="1"/>
    </xf>
    <xf numFmtId="179" fontId="5" fillId="0" borderId="2" xfId="3" applyNumberFormat="1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179" fontId="2" fillId="0" borderId="4" xfId="3" applyNumberFormat="1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</cellXfs>
  <cellStyles count="20">
    <cellStyle name="_ET_STYLE_NoName_00_" xfId="1"/>
    <cellStyle name="Normal" xfId="2"/>
    <cellStyle name="常规" xfId="0" builtinId="0"/>
    <cellStyle name="常规 2" xfId="3"/>
    <cellStyle name="常规 2 2" xfId="4"/>
    <cellStyle name="常规 2 2 2" xfId="5"/>
    <cellStyle name="常规 2 2 3" xfId="6"/>
    <cellStyle name="常规 2 3" xfId="7"/>
    <cellStyle name="常规 2 4" xfId="8"/>
    <cellStyle name="常规 3" xfId="9"/>
    <cellStyle name="常规 3 2" xfId="10"/>
    <cellStyle name="常规 3 2 2" xfId="11"/>
    <cellStyle name="常规 3 2 3" xfId="12"/>
    <cellStyle name="常规 3 3" xfId="13"/>
    <cellStyle name="常规 3 4" xfId="14"/>
    <cellStyle name="常规 4" xfId="15"/>
    <cellStyle name="常规 4 2" xfId="16"/>
    <cellStyle name="常规 4 3" xfId="17"/>
    <cellStyle name="常规 5" xfId="18"/>
    <cellStyle name="常规 6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topLeftCell="A67" zoomScale="120" zoomScaleNormal="120" workbookViewId="0">
      <selection activeCell="F80" sqref="F80"/>
    </sheetView>
  </sheetViews>
  <sheetFormatPr defaultColWidth="9" defaultRowHeight="13.5"/>
  <cols>
    <col min="1" max="1" width="4.25" style="4" customWidth="1"/>
    <col min="2" max="2" width="12.875" style="3" customWidth="1"/>
    <col min="3" max="3" width="17.25" style="3" customWidth="1"/>
    <col min="4" max="4" width="7.875" style="5" customWidth="1"/>
    <col min="5" max="5" width="8.125" style="5" customWidth="1"/>
    <col min="6" max="6" width="11.125" style="5" customWidth="1"/>
    <col min="7" max="7" width="12.875" style="5" customWidth="1"/>
    <col min="8" max="8" width="10.125" style="5" customWidth="1"/>
    <col min="9" max="16384" width="9" style="5"/>
  </cols>
  <sheetData>
    <row r="1" spans="1:8" s="1" customFormat="1" ht="27.75" customHeight="1">
      <c r="A1" s="22" t="s">
        <v>0</v>
      </c>
      <c r="B1" s="22"/>
      <c r="C1" s="22"/>
      <c r="D1" s="22"/>
      <c r="E1" s="22"/>
      <c r="F1" s="22"/>
      <c r="G1" s="22"/>
      <c r="H1" s="23"/>
    </row>
    <row r="2" spans="1:8" ht="14.25">
      <c r="A2" s="24" t="s">
        <v>1</v>
      </c>
      <c r="B2" s="24"/>
      <c r="C2" s="25"/>
      <c r="D2" s="25"/>
      <c r="E2" s="25"/>
      <c r="F2" s="25"/>
      <c r="G2" s="25"/>
      <c r="H2" s="25"/>
    </row>
    <row r="3" spans="1:8" ht="18.75">
      <c r="A3" s="26" t="s">
        <v>2</v>
      </c>
      <c r="B3" s="26"/>
      <c r="C3" s="27"/>
      <c r="D3" s="27"/>
      <c r="E3" s="6"/>
      <c r="F3" s="26" t="s">
        <v>3</v>
      </c>
      <c r="G3" s="27"/>
      <c r="H3" s="27"/>
    </row>
    <row r="4" spans="1:8" s="2" customFormat="1" ht="28.5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8" t="s">
        <v>11</v>
      </c>
    </row>
    <row r="5" spans="1:8" s="2" customFormat="1" ht="14.25">
      <c r="A5" s="8" t="s">
        <v>12</v>
      </c>
      <c r="B5" s="9" t="s">
        <v>13</v>
      </c>
      <c r="C5" s="9"/>
      <c r="D5" s="7"/>
      <c r="E5" s="7"/>
      <c r="F5" s="7"/>
      <c r="G5" s="7"/>
      <c r="H5" s="8"/>
    </row>
    <row r="6" spans="1:8" s="2" customFormat="1" ht="28.5">
      <c r="A6" s="7">
        <v>1</v>
      </c>
      <c r="B6" s="9" t="s">
        <v>14</v>
      </c>
      <c r="C6" s="9" t="s">
        <v>15</v>
      </c>
      <c r="D6" s="8" t="s">
        <v>16</v>
      </c>
      <c r="E6" s="7">
        <v>110.5</v>
      </c>
      <c r="F6" s="7">
        <v>0</v>
      </c>
      <c r="G6" s="7">
        <f>SUM(E6*F6)</f>
        <v>0</v>
      </c>
      <c r="H6" s="8"/>
    </row>
    <row r="7" spans="1:8" s="2" customFormat="1" ht="28.5">
      <c r="A7" s="7">
        <v>2</v>
      </c>
      <c r="B7" s="9" t="s">
        <v>17</v>
      </c>
      <c r="C7" s="9" t="s">
        <v>18</v>
      </c>
      <c r="D7" s="8" t="s">
        <v>16</v>
      </c>
      <c r="E7" s="7">
        <v>110.5</v>
      </c>
      <c r="F7" s="7">
        <v>0</v>
      </c>
      <c r="G7" s="7">
        <f>SUM(E7*F7)</f>
        <v>0</v>
      </c>
      <c r="H7" s="8"/>
    </row>
    <row r="8" spans="1:8" s="2" customFormat="1" ht="28.5">
      <c r="A8" s="7">
        <v>3</v>
      </c>
      <c r="B8" s="9" t="s">
        <v>19</v>
      </c>
      <c r="C8" s="9" t="s">
        <v>20</v>
      </c>
      <c r="D8" s="8" t="s">
        <v>21</v>
      </c>
      <c r="E8" s="7">
        <v>93.4</v>
      </c>
      <c r="F8" s="7">
        <v>0</v>
      </c>
      <c r="G8" s="7">
        <f>SUM(E8*F8)</f>
        <v>0</v>
      </c>
      <c r="H8" s="8"/>
    </row>
    <row r="9" spans="1:8" s="2" customFormat="1" ht="28.5">
      <c r="A9" s="7">
        <v>4</v>
      </c>
      <c r="B9" s="9" t="s">
        <v>22</v>
      </c>
      <c r="C9" s="9" t="s">
        <v>23</v>
      </c>
      <c r="D9" s="8" t="s">
        <v>21</v>
      </c>
      <c r="E9" s="7">
        <v>2.4</v>
      </c>
      <c r="F9" s="7">
        <v>0</v>
      </c>
      <c r="G9" s="7">
        <f>SUM(E9*F9)</f>
        <v>0</v>
      </c>
      <c r="H9" s="8"/>
    </row>
    <row r="10" spans="1:8" s="2" customFormat="1" ht="14.25">
      <c r="A10" s="7">
        <v>5</v>
      </c>
      <c r="B10" s="9" t="s">
        <v>24</v>
      </c>
      <c r="C10" s="10"/>
      <c r="D10" s="8"/>
      <c r="E10" s="7"/>
      <c r="F10" s="7"/>
      <c r="G10" s="7">
        <f>SUM(G6:G9)</f>
        <v>0</v>
      </c>
      <c r="H10" s="8"/>
    </row>
    <row r="11" spans="1:8" s="2" customFormat="1" ht="14.25">
      <c r="A11" s="7" t="s">
        <v>25</v>
      </c>
      <c r="B11" s="9" t="s">
        <v>26</v>
      </c>
      <c r="C11" s="10"/>
      <c r="D11" s="7"/>
      <c r="E11" s="7"/>
      <c r="F11" s="7"/>
      <c r="G11" s="7"/>
      <c r="H11" s="8"/>
    </row>
    <row r="12" spans="1:8" s="2" customFormat="1" ht="28.5">
      <c r="A12" s="7">
        <v>1</v>
      </c>
      <c r="B12" s="9" t="s">
        <v>27</v>
      </c>
      <c r="C12" s="10" t="s">
        <v>28</v>
      </c>
      <c r="D12" s="7" t="s">
        <v>29</v>
      </c>
      <c r="E12" s="7">
        <v>1</v>
      </c>
      <c r="F12" s="7">
        <v>0</v>
      </c>
      <c r="G12" s="7">
        <f>SUM(E12*F12)</f>
        <v>0</v>
      </c>
      <c r="H12" s="8"/>
    </row>
    <row r="13" spans="1:8" s="2" customFormat="1" ht="28.5">
      <c r="A13" s="7">
        <v>2</v>
      </c>
      <c r="B13" s="9" t="s">
        <v>30</v>
      </c>
      <c r="C13" s="10" t="s">
        <v>31</v>
      </c>
      <c r="D13" s="8" t="s">
        <v>21</v>
      </c>
      <c r="E13" s="7">
        <v>62</v>
      </c>
      <c r="F13" s="7">
        <v>0</v>
      </c>
      <c r="G13" s="7">
        <f>SUM(E13*F13)</f>
        <v>0</v>
      </c>
      <c r="H13" s="8"/>
    </row>
    <row r="14" spans="1:8" s="2" customFormat="1" ht="42.75">
      <c r="A14" s="7">
        <v>3</v>
      </c>
      <c r="B14" s="9" t="s">
        <v>32</v>
      </c>
      <c r="C14" s="10" t="s">
        <v>33</v>
      </c>
      <c r="D14" s="8" t="s">
        <v>16</v>
      </c>
      <c r="E14" s="7">
        <v>132.5</v>
      </c>
      <c r="F14" s="7">
        <v>0</v>
      </c>
      <c r="G14" s="7">
        <f>SUM(E14*F14)</f>
        <v>0</v>
      </c>
      <c r="H14" s="8"/>
    </row>
    <row r="15" spans="1:8" s="2" customFormat="1" ht="42.75">
      <c r="A15" s="7">
        <v>4</v>
      </c>
      <c r="B15" s="9" t="s">
        <v>34</v>
      </c>
      <c r="C15" s="9" t="s">
        <v>35</v>
      </c>
      <c r="D15" s="7" t="s">
        <v>29</v>
      </c>
      <c r="E15" s="7">
        <v>1</v>
      </c>
      <c r="F15" s="7">
        <v>0</v>
      </c>
      <c r="G15" s="7">
        <f t="shared" ref="G15:G18" si="0">SUM(E15*F15)</f>
        <v>0</v>
      </c>
      <c r="H15" s="8"/>
    </row>
    <row r="16" spans="1:8" s="2" customFormat="1" ht="42.75">
      <c r="A16" s="7">
        <v>5</v>
      </c>
      <c r="B16" s="9" t="s">
        <v>36</v>
      </c>
      <c r="C16" s="10" t="s">
        <v>37</v>
      </c>
      <c r="D16" s="8" t="s">
        <v>16</v>
      </c>
      <c r="E16" s="7">
        <v>14</v>
      </c>
      <c r="F16" s="7">
        <v>0</v>
      </c>
      <c r="G16" s="7">
        <f t="shared" si="0"/>
        <v>0</v>
      </c>
      <c r="H16" s="8"/>
    </row>
    <row r="17" spans="1:8" s="2" customFormat="1" ht="28.5">
      <c r="A17" s="7">
        <v>6</v>
      </c>
      <c r="B17" s="9" t="s">
        <v>38</v>
      </c>
      <c r="C17" s="10" t="s">
        <v>39</v>
      </c>
      <c r="D17" s="8" t="s">
        <v>16</v>
      </c>
      <c r="E17" s="7">
        <v>254.5</v>
      </c>
      <c r="F17" s="7">
        <v>0</v>
      </c>
      <c r="G17" s="7">
        <f t="shared" si="0"/>
        <v>0</v>
      </c>
      <c r="H17" s="8"/>
    </row>
    <row r="18" spans="1:8" s="2" customFormat="1" ht="28.5">
      <c r="A18" s="7">
        <v>7</v>
      </c>
      <c r="B18" s="9" t="s">
        <v>40</v>
      </c>
      <c r="C18" s="10" t="s">
        <v>41</v>
      </c>
      <c r="D18" s="8" t="s">
        <v>16</v>
      </c>
      <c r="E18" s="7">
        <v>97.5</v>
      </c>
      <c r="F18" s="7">
        <v>0</v>
      </c>
      <c r="G18" s="7">
        <f t="shared" si="0"/>
        <v>0</v>
      </c>
      <c r="H18" s="8"/>
    </row>
    <row r="19" spans="1:8" s="2" customFormat="1" ht="14.25">
      <c r="A19" s="7">
        <v>8</v>
      </c>
      <c r="B19" s="9" t="s">
        <v>24</v>
      </c>
      <c r="C19" s="10"/>
      <c r="D19" s="7"/>
      <c r="E19" s="7"/>
      <c r="F19" s="7"/>
      <c r="G19" s="7">
        <f>SUM(G12:G18)</f>
        <v>0</v>
      </c>
      <c r="H19" s="8"/>
    </row>
    <row r="20" spans="1:8" s="2" customFormat="1" ht="14.25">
      <c r="A20" s="7" t="s">
        <v>42</v>
      </c>
      <c r="B20" s="9" t="s">
        <v>43</v>
      </c>
      <c r="C20" s="10"/>
      <c r="D20" s="7"/>
      <c r="E20" s="7"/>
      <c r="F20" s="7"/>
      <c r="G20" s="7"/>
      <c r="H20" s="8"/>
    </row>
    <row r="21" spans="1:8" s="2" customFormat="1" ht="42.75">
      <c r="A21" s="7">
        <v>1</v>
      </c>
      <c r="B21" s="9" t="s">
        <v>44</v>
      </c>
      <c r="C21" s="10" t="s">
        <v>45</v>
      </c>
      <c r="D21" s="8" t="s">
        <v>16</v>
      </c>
      <c r="E21" s="7">
        <v>103.5</v>
      </c>
      <c r="F21" s="7">
        <v>0</v>
      </c>
      <c r="G21" s="7">
        <f>SUM(E21*F21)</f>
        <v>0</v>
      </c>
      <c r="H21" s="8"/>
    </row>
    <row r="22" spans="1:8" s="2" customFormat="1" ht="28.5">
      <c r="A22" s="7">
        <v>2</v>
      </c>
      <c r="B22" s="9" t="s">
        <v>46</v>
      </c>
      <c r="C22" s="10" t="s">
        <v>47</v>
      </c>
      <c r="D22" s="8" t="s">
        <v>16</v>
      </c>
      <c r="E22" s="7">
        <v>103.5</v>
      </c>
      <c r="F22" s="7">
        <v>0</v>
      </c>
      <c r="G22" s="7">
        <f>SUM(E22*F22)</f>
        <v>0</v>
      </c>
      <c r="H22" s="8"/>
    </row>
    <row r="23" spans="1:8" s="2" customFormat="1" ht="28.5">
      <c r="A23" s="7">
        <v>3</v>
      </c>
      <c r="B23" s="9" t="s">
        <v>48</v>
      </c>
      <c r="C23" s="10" t="s">
        <v>49</v>
      </c>
      <c r="D23" s="8" t="s">
        <v>21</v>
      </c>
      <c r="E23" s="7">
        <v>19</v>
      </c>
      <c r="F23" s="7">
        <v>0</v>
      </c>
      <c r="G23" s="7">
        <f>SUM(E23*F23)</f>
        <v>0</v>
      </c>
      <c r="H23" s="8"/>
    </row>
    <row r="24" spans="1:8" s="2" customFormat="1" ht="28.5">
      <c r="A24" s="7">
        <v>4</v>
      </c>
      <c r="B24" s="9" t="s">
        <v>50</v>
      </c>
      <c r="C24" s="10" t="s">
        <v>39</v>
      </c>
      <c r="D24" s="8" t="s">
        <v>16</v>
      </c>
      <c r="E24" s="7">
        <v>109.5</v>
      </c>
      <c r="F24" s="7">
        <v>0</v>
      </c>
      <c r="G24" s="7">
        <f>SUM(E24*F24)</f>
        <v>0</v>
      </c>
      <c r="H24" s="8"/>
    </row>
    <row r="25" spans="1:8" s="2" customFormat="1" ht="14.25">
      <c r="A25" s="7">
        <v>5</v>
      </c>
      <c r="B25" s="9" t="s">
        <v>24</v>
      </c>
      <c r="C25" s="10"/>
      <c r="D25" s="7"/>
      <c r="E25" s="7"/>
      <c r="F25" s="7"/>
      <c r="G25" s="7">
        <f>SUM(G21:G24)</f>
        <v>0</v>
      </c>
      <c r="H25" s="8"/>
    </row>
    <row r="26" spans="1:8" s="2" customFormat="1" ht="14.25">
      <c r="A26" s="7" t="s">
        <v>51</v>
      </c>
      <c r="B26" s="9" t="s">
        <v>52</v>
      </c>
      <c r="C26" s="10"/>
      <c r="D26" s="7"/>
      <c r="E26" s="7"/>
      <c r="F26" s="7"/>
      <c r="G26" s="7"/>
      <c r="H26" s="8"/>
    </row>
    <row r="27" spans="1:8" s="2" customFormat="1" ht="30.75">
      <c r="A27" s="7">
        <v>1</v>
      </c>
      <c r="B27" s="9" t="s">
        <v>53</v>
      </c>
      <c r="C27" s="9" t="s">
        <v>54</v>
      </c>
      <c r="D27" s="8" t="s">
        <v>21</v>
      </c>
      <c r="E27" s="7">
        <v>35</v>
      </c>
      <c r="F27" s="7">
        <v>0</v>
      </c>
      <c r="G27" s="7">
        <f t="shared" ref="G27:G45" si="1">SUM(E27*F27)</f>
        <v>0</v>
      </c>
      <c r="H27" s="8"/>
    </row>
    <row r="28" spans="1:8" s="2" customFormat="1" ht="30.75">
      <c r="A28" s="7">
        <v>2</v>
      </c>
      <c r="B28" s="9" t="s">
        <v>55</v>
      </c>
      <c r="C28" s="9" t="s">
        <v>56</v>
      </c>
      <c r="D28" s="8" t="s">
        <v>57</v>
      </c>
      <c r="E28" s="7">
        <v>45</v>
      </c>
      <c r="F28" s="7">
        <v>0</v>
      </c>
      <c r="G28" s="7">
        <f t="shared" si="1"/>
        <v>0</v>
      </c>
      <c r="H28" s="8"/>
    </row>
    <row r="29" spans="1:8" s="2" customFormat="1" ht="30.75">
      <c r="A29" s="7">
        <v>3</v>
      </c>
      <c r="B29" s="9" t="s">
        <v>58</v>
      </c>
      <c r="C29" s="9" t="s">
        <v>56</v>
      </c>
      <c r="D29" s="8" t="s">
        <v>57</v>
      </c>
      <c r="E29" s="7">
        <v>4</v>
      </c>
      <c r="F29" s="7">
        <v>0</v>
      </c>
      <c r="G29" s="7">
        <f t="shared" si="1"/>
        <v>0</v>
      </c>
      <c r="H29" s="8"/>
    </row>
    <row r="30" spans="1:8" s="2" customFormat="1" ht="30.75">
      <c r="A30" s="7">
        <v>4</v>
      </c>
      <c r="B30" s="9" t="s">
        <v>59</v>
      </c>
      <c r="C30" s="9" t="s">
        <v>60</v>
      </c>
      <c r="D30" s="8" t="s">
        <v>57</v>
      </c>
      <c r="E30" s="7">
        <v>2</v>
      </c>
      <c r="F30" s="7">
        <v>0</v>
      </c>
      <c r="G30" s="7">
        <f t="shared" si="1"/>
        <v>0</v>
      </c>
      <c r="H30" s="8"/>
    </row>
    <row r="31" spans="1:8" s="2" customFormat="1" ht="30.75">
      <c r="A31" s="7">
        <v>5</v>
      </c>
      <c r="B31" s="9" t="s">
        <v>61</v>
      </c>
      <c r="C31" s="9" t="s">
        <v>62</v>
      </c>
      <c r="D31" s="8" t="s">
        <v>57</v>
      </c>
      <c r="E31" s="7">
        <v>2</v>
      </c>
      <c r="F31" s="7">
        <v>0</v>
      </c>
      <c r="G31" s="7">
        <f t="shared" si="1"/>
        <v>0</v>
      </c>
      <c r="H31" s="8"/>
    </row>
    <row r="32" spans="1:8" s="2" customFormat="1" ht="30.75">
      <c r="A32" s="7">
        <v>6</v>
      </c>
      <c r="B32" s="9" t="s">
        <v>63</v>
      </c>
      <c r="C32" s="9" t="s">
        <v>62</v>
      </c>
      <c r="D32" s="8" t="s">
        <v>57</v>
      </c>
      <c r="E32" s="7">
        <v>1</v>
      </c>
      <c r="F32" s="7">
        <v>0</v>
      </c>
      <c r="G32" s="7">
        <f t="shared" si="1"/>
        <v>0</v>
      </c>
      <c r="H32" s="8"/>
    </row>
    <row r="33" spans="1:8" s="2" customFormat="1" ht="42.75">
      <c r="A33" s="7">
        <v>7</v>
      </c>
      <c r="B33" s="9" t="s">
        <v>64</v>
      </c>
      <c r="C33" s="9" t="s">
        <v>56</v>
      </c>
      <c r="D33" s="8" t="s">
        <v>57</v>
      </c>
      <c r="E33" s="7">
        <v>4</v>
      </c>
      <c r="F33" s="7">
        <v>0</v>
      </c>
      <c r="G33" s="7">
        <f t="shared" si="1"/>
        <v>0</v>
      </c>
      <c r="H33" s="8"/>
    </row>
    <row r="34" spans="1:8" s="2" customFormat="1" ht="28.5">
      <c r="A34" s="7">
        <v>8</v>
      </c>
      <c r="B34" s="9" t="s">
        <v>65</v>
      </c>
      <c r="C34" s="9" t="s">
        <v>66</v>
      </c>
      <c r="D34" s="7" t="s">
        <v>67</v>
      </c>
      <c r="E34" s="7">
        <v>55</v>
      </c>
      <c r="F34" s="7">
        <v>0</v>
      </c>
      <c r="G34" s="7">
        <f t="shared" si="1"/>
        <v>0</v>
      </c>
      <c r="H34" s="8"/>
    </row>
    <row r="35" spans="1:8" s="2" customFormat="1" ht="28.5">
      <c r="A35" s="7">
        <v>9</v>
      </c>
      <c r="B35" s="9" t="s">
        <v>68</v>
      </c>
      <c r="C35" s="9" t="s">
        <v>66</v>
      </c>
      <c r="D35" s="8" t="s">
        <v>67</v>
      </c>
      <c r="E35" s="7">
        <v>2</v>
      </c>
      <c r="F35" s="7">
        <v>0</v>
      </c>
      <c r="G35" s="7">
        <f t="shared" si="1"/>
        <v>0</v>
      </c>
      <c r="H35" s="8"/>
    </row>
    <row r="36" spans="1:8" s="2" customFormat="1" ht="14.25">
      <c r="A36" s="7">
        <v>10</v>
      </c>
      <c r="B36" s="9" t="s">
        <v>69</v>
      </c>
      <c r="C36" s="9" t="s">
        <v>66</v>
      </c>
      <c r="D36" s="8" t="s">
        <v>67</v>
      </c>
      <c r="E36" s="7">
        <v>3</v>
      </c>
      <c r="F36" s="7">
        <v>0</v>
      </c>
      <c r="G36" s="7">
        <f t="shared" si="1"/>
        <v>0</v>
      </c>
      <c r="H36" s="8"/>
    </row>
    <row r="37" spans="1:8" s="2" customFormat="1" ht="28.5">
      <c r="A37" s="7">
        <v>11</v>
      </c>
      <c r="B37" s="9" t="s">
        <v>70</v>
      </c>
      <c r="C37" s="9" t="s">
        <v>71</v>
      </c>
      <c r="D37" s="8" t="s">
        <v>72</v>
      </c>
      <c r="E37" s="7">
        <v>14</v>
      </c>
      <c r="F37" s="7">
        <v>0</v>
      </c>
      <c r="G37" s="7">
        <f t="shared" si="1"/>
        <v>0</v>
      </c>
      <c r="H37" s="8"/>
    </row>
    <row r="38" spans="1:8" s="2" customFormat="1" ht="14.25">
      <c r="A38" s="7"/>
      <c r="B38" s="9" t="s">
        <v>73</v>
      </c>
      <c r="C38" s="9" t="s">
        <v>74</v>
      </c>
      <c r="D38" s="8" t="s">
        <v>67</v>
      </c>
      <c r="E38" s="7">
        <v>6</v>
      </c>
      <c r="F38" s="7">
        <v>0</v>
      </c>
      <c r="G38" s="7">
        <f t="shared" si="1"/>
        <v>0</v>
      </c>
      <c r="H38" s="8"/>
    </row>
    <row r="39" spans="1:8" s="2" customFormat="1" ht="14.25">
      <c r="A39" s="7">
        <v>12</v>
      </c>
      <c r="B39" s="9" t="s">
        <v>75</v>
      </c>
      <c r="C39" s="9" t="s">
        <v>76</v>
      </c>
      <c r="D39" s="8" t="s">
        <v>72</v>
      </c>
      <c r="E39" s="7">
        <v>2</v>
      </c>
      <c r="F39" s="7">
        <v>0</v>
      </c>
      <c r="G39" s="7">
        <f t="shared" si="1"/>
        <v>0</v>
      </c>
      <c r="H39" s="8"/>
    </row>
    <row r="40" spans="1:8" s="2" customFormat="1" ht="14.25">
      <c r="A40" s="7">
        <v>13</v>
      </c>
      <c r="B40" s="9" t="s">
        <v>77</v>
      </c>
      <c r="C40" s="9" t="s">
        <v>78</v>
      </c>
      <c r="D40" s="8" t="s">
        <v>67</v>
      </c>
      <c r="E40" s="7">
        <v>2</v>
      </c>
      <c r="F40" s="7">
        <v>0</v>
      </c>
      <c r="G40" s="7">
        <f t="shared" si="1"/>
        <v>0</v>
      </c>
      <c r="H40" s="8"/>
    </row>
    <row r="41" spans="1:8" s="2" customFormat="1" ht="14.25">
      <c r="A41" s="7">
        <v>14</v>
      </c>
      <c r="B41" s="9" t="s">
        <v>79</v>
      </c>
      <c r="C41" s="9" t="s">
        <v>80</v>
      </c>
      <c r="D41" s="8" t="s">
        <v>81</v>
      </c>
      <c r="E41" s="7">
        <v>2</v>
      </c>
      <c r="F41" s="7">
        <v>0</v>
      </c>
      <c r="G41" s="7">
        <f t="shared" si="1"/>
        <v>0</v>
      </c>
      <c r="H41" s="8"/>
    </row>
    <row r="42" spans="1:8" s="2" customFormat="1" ht="14.25">
      <c r="A42" s="7">
        <v>15</v>
      </c>
      <c r="B42" s="9" t="s">
        <v>79</v>
      </c>
      <c r="C42" s="9" t="s">
        <v>82</v>
      </c>
      <c r="D42" s="8" t="s">
        <v>81</v>
      </c>
      <c r="E42" s="7">
        <v>2</v>
      </c>
      <c r="F42" s="7">
        <v>0</v>
      </c>
      <c r="G42" s="7">
        <f t="shared" si="1"/>
        <v>0</v>
      </c>
      <c r="H42" s="8"/>
    </row>
    <row r="43" spans="1:8" s="2" customFormat="1" ht="14.25">
      <c r="A43" s="7">
        <v>16</v>
      </c>
      <c r="B43" s="9" t="s">
        <v>83</v>
      </c>
      <c r="C43" s="9" t="s">
        <v>84</v>
      </c>
      <c r="D43" s="8" t="s">
        <v>21</v>
      </c>
      <c r="E43" s="7">
        <v>1</v>
      </c>
      <c r="F43" s="7">
        <v>0</v>
      </c>
      <c r="G43" s="7">
        <f t="shared" si="1"/>
        <v>0</v>
      </c>
      <c r="H43" s="8"/>
    </row>
    <row r="44" spans="1:8" s="2" customFormat="1" ht="14.25">
      <c r="A44" s="7">
        <v>17</v>
      </c>
      <c r="B44" s="9" t="s">
        <v>83</v>
      </c>
      <c r="C44" s="9" t="s">
        <v>85</v>
      </c>
      <c r="D44" s="8" t="s">
        <v>21</v>
      </c>
      <c r="E44" s="7">
        <v>1</v>
      </c>
      <c r="F44" s="7">
        <v>0</v>
      </c>
      <c r="G44" s="7">
        <f t="shared" si="1"/>
        <v>0</v>
      </c>
      <c r="H44" s="8"/>
    </row>
    <row r="45" spans="1:8" s="2" customFormat="1" ht="28.5">
      <c r="A45" s="7">
        <v>18</v>
      </c>
      <c r="B45" s="9" t="s">
        <v>86</v>
      </c>
      <c r="C45" s="9" t="s">
        <v>87</v>
      </c>
      <c r="D45" s="8" t="s">
        <v>72</v>
      </c>
      <c r="E45" s="7">
        <v>1</v>
      </c>
      <c r="F45" s="7">
        <v>0</v>
      </c>
      <c r="G45" s="7">
        <f t="shared" si="1"/>
        <v>0</v>
      </c>
      <c r="H45" s="8"/>
    </row>
    <row r="46" spans="1:8" s="2" customFormat="1" ht="14.25">
      <c r="A46" s="7">
        <v>19</v>
      </c>
      <c r="B46" s="9" t="s">
        <v>24</v>
      </c>
      <c r="C46" s="9"/>
      <c r="D46" s="8"/>
      <c r="E46" s="7"/>
      <c r="F46" s="7"/>
      <c r="G46" s="7">
        <f>SUM(G27:G45)</f>
        <v>0</v>
      </c>
      <c r="H46" s="8"/>
    </row>
    <row r="47" spans="1:8" s="2" customFormat="1" ht="14.25">
      <c r="A47" s="8" t="s">
        <v>88</v>
      </c>
      <c r="B47" s="9" t="s">
        <v>89</v>
      </c>
      <c r="C47" s="9"/>
      <c r="D47" s="8"/>
      <c r="E47" s="7"/>
      <c r="F47" s="7"/>
      <c r="G47" s="7"/>
      <c r="H47" s="8"/>
    </row>
    <row r="48" spans="1:8" s="2" customFormat="1" ht="42.75">
      <c r="A48" s="7">
        <v>1</v>
      </c>
      <c r="B48" s="9" t="s">
        <v>90</v>
      </c>
      <c r="C48" s="9" t="s">
        <v>91</v>
      </c>
      <c r="D48" s="8" t="s">
        <v>29</v>
      </c>
      <c r="E48" s="7">
        <v>1</v>
      </c>
      <c r="F48" s="7">
        <v>0</v>
      </c>
      <c r="G48" s="7">
        <f>SUM(E48*F48)</f>
        <v>0</v>
      </c>
      <c r="H48" s="8"/>
    </row>
    <row r="49" spans="1:8" s="2" customFormat="1" ht="28.5">
      <c r="A49" s="7">
        <v>2</v>
      </c>
      <c r="B49" s="9" t="s">
        <v>92</v>
      </c>
      <c r="C49" s="9" t="s">
        <v>93</v>
      </c>
      <c r="D49" s="8" t="s">
        <v>67</v>
      </c>
      <c r="E49" s="7">
        <v>10</v>
      </c>
      <c r="F49" s="7">
        <v>0</v>
      </c>
      <c r="G49" s="7">
        <f t="shared" ref="G49:G50" si="2">SUM(E49*F49)</f>
        <v>0</v>
      </c>
      <c r="H49" s="8"/>
    </row>
    <row r="50" spans="1:8" s="2" customFormat="1" ht="28.5">
      <c r="A50" s="7">
        <v>3</v>
      </c>
      <c r="B50" s="9" t="s">
        <v>94</v>
      </c>
      <c r="C50" s="9" t="s">
        <v>93</v>
      </c>
      <c r="D50" s="8" t="s">
        <v>67</v>
      </c>
      <c r="E50" s="7">
        <v>4</v>
      </c>
      <c r="F50" s="7">
        <v>0</v>
      </c>
      <c r="G50" s="7">
        <f t="shared" si="2"/>
        <v>0</v>
      </c>
      <c r="H50" s="8"/>
    </row>
    <row r="51" spans="1:8" s="2" customFormat="1" ht="14.25">
      <c r="A51" s="7">
        <v>4</v>
      </c>
      <c r="B51" s="9" t="s">
        <v>24</v>
      </c>
      <c r="C51" s="9"/>
      <c r="D51" s="8"/>
      <c r="E51" s="7"/>
      <c r="F51" s="7"/>
      <c r="G51" s="7">
        <f>SUM(G48:G50)</f>
        <v>0</v>
      </c>
      <c r="H51" s="8"/>
    </row>
    <row r="52" spans="1:8" s="2" customFormat="1" ht="14.25">
      <c r="A52" s="8" t="s">
        <v>95</v>
      </c>
      <c r="B52" s="9" t="s">
        <v>96</v>
      </c>
      <c r="C52" s="9"/>
      <c r="D52" s="8"/>
      <c r="E52" s="7"/>
      <c r="F52" s="7"/>
      <c r="G52" s="7"/>
      <c r="H52" s="8"/>
    </row>
    <row r="53" spans="1:8" s="2" customFormat="1" ht="28.5">
      <c r="A53" s="7">
        <v>1</v>
      </c>
      <c r="B53" s="9" t="s">
        <v>97</v>
      </c>
      <c r="C53" s="9" t="s">
        <v>98</v>
      </c>
      <c r="D53" s="8" t="s">
        <v>21</v>
      </c>
      <c r="E53" s="7">
        <v>36</v>
      </c>
      <c r="F53" s="7">
        <v>0</v>
      </c>
      <c r="G53" s="7">
        <f>SUM(E53*F53)</f>
        <v>0</v>
      </c>
      <c r="H53" s="8"/>
    </row>
    <row r="54" spans="1:8" s="2" customFormat="1" ht="28.5">
      <c r="A54" s="7">
        <v>2</v>
      </c>
      <c r="B54" s="9" t="s">
        <v>99</v>
      </c>
      <c r="C54" s="9" t="s">
        <v>100</v>
      </c>
      <c r="D54" s="8" t="s">
        <v>21</v>
      </c>
      <c r="E54" s="7">
        <v>9</v>
      </c>
      <c r="F54" s="7">
        <v>0</v>
      </c>
      <c r="G54" s="7">
        <f t="shared" ref="G54:G59" si="3">SUM(E54*F54)</f>
        <v>0</v>
      </c>
      <c r="H54" s="8"/>
    </row>
    <row r="55" spans="1:8" s="2" customFormat="1" ht="42.75">
      <c r="A55" s="7">
        <v>3</v>
      </c>
      <c r="B55" s="9" t="s">
        <v>101</v>
      </c>
      <c r="C55" s="9" t="s">
        <v>102</v>
      </c>
      <c r="D55" s="8" t="s">
        <v>21</v>
      </c>
      <c r="E55" s="7">
        <v>20</v>
      </c>
      <c r="F55" s="7">
        <v>0</v>
      </c>
      <c r="G55" s="7">
        <f t="shared" si="3"/>
        <v>0</v>
      </c>
      <c r="H55" s="8"/>
    </row>
    <row r="56" spans="1:8" s="2" customFormat="1" ht="14.25">
      <c r="A56" s="7">
        <v>4</v>
      </c>
      <c r="B56" s="9" t="s">
        <v>103</v>
      </c>
      <c r="C56" s="9" t="s">
        <v>104</v>
      </c>
      <c r="D56" s="8" t="s">
        <v>67</v>
      </c>
      <c r="E56" s="7">
        <v>1</v>
      </c>
      <c r="F56" s="7">
        <v>0</v>
      </c>
      <c r="G56" s="7">
        <f t="shared" si="3"/>
        <v>0</v>
      </c>
      <c r="H56" s="8"/>
    </row>
    <row r="57" spans="1:8" s="2" customFormat="1" ht="14.25">
      <c r="A57" s="7">
        <v>5</v>
      </c>
      <c r="B57" s="9" t="s">
        <v>105</v>
      </c>
      <c r="C57" s="9" t="s">
        <v>106</v>
      </c>
      <c r="D57" s="8" t="s">
        <v>67</v>
      </c>
      <c r="E57" s="7">
        <v>1</v>
      </c>
      <c r="F57" s="7">
        <v>0</v>
      </c>
      <c r="G57" s="7">
        <f t="shared" si="3"/>
        <v>0</v>
      </c>
      <c r="H57" s="8"/>
    </row>
    <row r="58" spans="1:8" s="2" customFormat="1" ht="14.25">
      <c r="A58" s="7">
        <v>6</v>
      </c>
      <c r="B58" s="9" t="s">
        <v>107</v>
      </c>
      <c r="C58" s="9" t="s">
        <v>108</v>
      </c>
      <c r="D58" s="8" t="s">
        <v>67</v>
      </c>
      <c r="E58" s="7">
        <v>1</v>
      </c>
      <c r="F58" s="7">
        <v>0</v>
      </c>
      <c r="G58" s="7">
        <f t="shared" si="3"/>
        <v>0</v>
      </c>
      <c r="H58" s="8"/>
    </row>
    <row r="59" spans="1:8" s="2" customFormat="1" ht="28.5">
      <c r="A59" s="7">
        <v>7</v>
      </c>
      <c r="B59" s="9" t="s">
        <v>109</v>
      </c>
      <c r="C59" s="9" t="s">
        <v>110</v>
      </c>
      <c r="D59" s="8" t="s">
        <v>72</v>
      </c>
      <c r="E59" s="7">
        <v>1</v>
      </c>
      <c r="F59" s="7">
        <v>0</v>
      </c>
      <c r="G59" s="7">
        <f t="shared" si="3"/>
        <v>0</v>
      </c>
      <c r="H59" s="8"/>
    </row>
    <row r="60" spans="1:8" s="2" customFormat="1" ht="14.25">
      <c r="A60" s="7">
        <v>8</v>
      </c>
      <c r="B60" s="9" t="s">
        <v>24</v>
      </c>
      <c r="C60" s="9"/>
      <c r="D60" s="8"/>
      <c r="E60" s="7"/>
      <c r="F60" s="7"/>
      <c r="G60" s="7">
        <f>SUM(G53:G59)</f>
        <v>0</v>
      </c>
      <c r="H60" s="8"/>
    </row>
    <row r="61" spans="1:8" s="2" customFormat="1" ht="14.25">
      <c r="A61" s="8" t="s">
        <v>111</v>
      </c>
      <c r="B61" s="9" t="s">
        <v>112</v>
      </c>
      <c r="C61" s="9"/>
      <c r="D61" s="8"/>
      <c r="E61" s="7"/>
      <c r="F61" s="7"/>
      <c r="G61" s="7"/>
      <c r="H61" s="8"/>
    </row>
    <row r="62" spans="1:8" s="2" customFormat="1" ht="42.75">
      <c r="A62" s="7">
        <v>1</v>
      </c>
      <c r="B62" s="9" t="s">
        <v>113</v>
      </c>
      <c r="C62" s="9" t="s">
        <v>114</v>
      </c>
      <c r="D62" s="8" t="s">
        <v>16</v>
      </c>
      <c r="E62" s="7">
        <v>24.5</v>
      </c>
      <c r="F62" s="7">
        <v>0</v>
      </c>
      <c r="G62" s="7">
        <f>SUM(E62*F62)</f>
        <v>0</v>
      </c>
      <c r="H62" s="8"/>
    </row>
    <row r="63" spans="1:8" s="2" customFormat="1" ht="28.5">
      <c r="A63" s="7">
        <v>2</v>
      </c>
      <c r="B63" s="9" t="s">
        <v>115</v>
      </c>
      <c r="C63" s="9" t="s">
        <v>116</v>
      </c>
      <c r="D63" s="8" t="s">
        <v>117</v>
      </c>
      <c r="E63" s="7">
        <v>1</v>
      </c>
      <c r="F63" s="7">
        <v>0</v>
      </c>
      <c r="G63" s="7">
        <f>SUM(E63*F63)</f>
        <v>0</v>
      </c>
      <c r="H63" s="8"/>
    </row>
    <row r="64" spans="1:8" s="2" customFormat="1" ht="57">
      <c r="A64" s="7">
        <v>3</v>
      </c>
      <c r="B64" s="9" t="s">
        <v>118</v>
      </c>
      <c r="C64" s="9" t="s">
        <v>119</v>
      </c>
      <c r="D64" s="8" t="s">
        <v>117</v>
      </c>
      <c r="E64" s="7">
        <v>2</v>
      </c>
      <c r="F64" s="7">
        <v>0</v>
      </c>
      <c r="G64" s="7">
        <f t="shared" ref="G64:G66" si="4">SUM(E64*F64)</f>
        <v>0</v>
      </c>
      <c r="H64" s="8"/>
    </row>
    <row r="65" spans="1:8" s="2" customFormat="1" ht="28.5">
      <c r="A65" s="7">
        <v>4</v>
      </c>
      <c r="B65" s="9" t="s">
        <v>120</v>
      </c>
      <c r="C65" s="9" t="s">
        <v>116</v>
      </c>
      <c r="D65" s="8" t="s">
        <v>117</v>
      </c>
      <c r="E65" s="7">
        <v>3</v>
      </c>
      <c r="F65" s="7">
        <v>0</v>
      </c>
      <c r="G65" s="7">
        <f t="shared" si="4"/>
        <v>0</v>
      </c>
      <c r="H65" s="8"/>
    </row>
    <row r="66" spans="1:8" s="2" customFormat="1" ht="57">
      <c r="A66" s="7">
        <v>5</v>
      </c>
      <c r="B66" s="9" t="s">
        <v>121</v>
      </c>
      <c r="C66" s="9" t="s">
        <v>122</v>
      </c>
      <c r="D66" s="8" t="s">
        <v>117</v>
      </c>
      <c r="E66" s="7">
        <v>1</v>
      </c>
      <c r="F66" s="7">
        <v>0</v>
      </c>
      <c r="G66" s="7">
        <f t="shared" si="4"/>
        <v>0</v>
      </c>
      <c r="H66" s="8"/>
    </row>
    <row r="67" spans="1:8" s="2" customFormat="1" ht="14.25">
      <c r="A67" s="7">
        <v>6</v>
      </c>
      <c r="B67" s="9" t="s">
        <v>24</v>
      </c>
      <c r="C67" s="9"/>
      <c r="D67" s="8"/>
      <c r="E67" s="7"/>
      <c r="F67" s="7"/>
      <c r="G67" s="7">
        <f>SUM(G62:G66)</f>
        <v>0</v>
      </c>
      <c r="H67" s="8"/>
    </row>
    <row r="68" spans="1:8" s="2" customFormat="1" ht="14.25">
      <c r="A68" s="8" t="s">
        <v>123</v>
      </c>
      <c r="B68" s="9" t="s">
        <v>124</v>
      </c>
      <c r="C68" s="9"/>
      <c r="D68" s="8"/>
      <c r="E68" s="7"/>
      <c r="F68" s="7"/>
      <c r="G68" s="7"/>
      <c r="H68" s="8"/>
    </row>
    <row r="69" spans="1:8" s="2" customFormat="1" ht="28.5">
      <c r="A69" s="7">
        <v>1</v>
      </c>
      <c r="B69" s="9" t="s">
        <v>125</v>
      </c>
      <c r="C69" s="9" t="s">
        <v>126</v>
      </c>
      <c r="D69" s="8" t="s">
        <v>81</v>
      </c>
      <c r="E69" s="7">
        <v>2</v>
      </c>
      <c r="F69" s="7">
        <v>0</v>
      </c>
      <c r="G69" s="7">
        <f>SUM(E69*F69)</f>
        <v>0</v>
      </c>
      <c r="H69" s="8"/>
    </row>
    <row r="70" spans="1:8" s="2" customFormat="1" ht="28.5">
      <c r="A70" s="7">
        <v>2</v>
      </c>
      <c r="B70" s="9" t="s">
        <v>127</v>
      </c>
      <c r="C70" s="9" t="s">
        <v>128</v>
      </c>
      <c r="D70" s="8" t="s">
        <v>81</v>
      </c>
      <c r="E70" s="7">
        <v>2</v>
      </c>
      <c r="F70" s="7">
        <v>0</v>
      </c>
      <c r="G70" s="7">
        <f>SUM(E70*F70)</f>
        <v>0</v>
      </c>
      <c r="H70" s="8"/>
    </row>
    <row r="71" spans="1:8" s="2" customFormat="1" ht="14.25">
      <c r="A71" s="7">
        <v>3</v>
      </c>
      <c r="B71" s="9" t="s">
        <v>24</v>
      </c>
      <c r="C71" s="9"/>
      <c r="D71" s="8"/>
      <c r="E71" s="7"/>
      <c r="F71" s="7"/>
      <c r="G71" s="7">
        <f>SUM(G69:G70)</f>
        <v>0</v>
      </c>
      <c r="H71" s="8"/>
    </row>
    <row r="72" spans="1:8" s="2" customFormat="1" ht="14.25">
      <c r="A72" s="8" t="s">
        <v>129</v>
      </c>
      <c r="B72" s="9" t="s">
        <v>130</v>
      </c>
      <c r="C72" s="9"/>
      <c r="D72" s="8"/>
      <c r="E72" s="7"/>
      <c r="F72" s="7"/>
      <c r="G72" s="7"/>
      <c r="H72" s="8"/>
    </row>
    <row r="73" spans="1:8" s="2" customFormat="1" ht="42.75">
      <c r="A73" s="7">
        <v>1</v>
      </c>
      <c r="B73" s="11" t="s">
        <v>131</v>
      </c>
      <c r="C73" s="12" t="s">
        <v>132</v>
      </c>
      <c r="D73" s="8" t="s">
        <v>16</v>
      </c>
      <c r="E73" s="7">
        <v>26</v>
      </c>
      <c r="F73" s="7">
        <v>0</v>
      </c>
      <c r="G73" s="7">
        <f t="shared" ref="G73:G78" si="5">SUM(E73*F73)</f>
        <v>0</v>
      </c>
      <c r="H73" s="8"/>
    </row>
    <row r="74" spans="1:8" s="2" customFormat="1" ht="28.5">
      <c r="A74" s="7">
        <v>2</v>
      </c>
      <c r="B74" s="11" t="s">
        <v>133</v>
      </c>
      <c r="C74" s="12"/>
      <c r="D74" s="8" t="s">
        <v>29</v>
      </c>
      <c r="E74" s="7">
        <v>1</v>
      </c>
      <c r="F74" s="7">
        <v>0</v>
      </c>
      <c r="G74" s="7">
        <f t="shared" si="5"/>
        <v>0</v>
      </c>
      <c r="H74" s="8"/>
    </row>
    <row r="75" spans="1:8" s="2" customFormat="1" ht="42.75">
      <c r="A75" s="7">
        <v>3</v>
      </c>
      <c r="B75" s="11" t="s">
        <v>134</v>
      </c>
      <c r="C75" s="12" t="s">
        <v>135</v>
      </c>
      <c r="D75" s="8" t="s">
        <v>29</v>
      </c>
      <c r="E75" s="7">
        <v>1</v>
      </c>
      <c r="F75" s="7">
        <v>0</v>
      </c>
      <c r="G75" s="7">
        <f t="shared" si="5"/>
        <v>0</v>
      </c>
      <c r="H75" s="8"/>
    </row>
    <row r="76" spans="1:8" s="2" customFormat="1" ht="28.5">
      <c r="A76" s="7">
        <v>4</v>
      </c>
      <c r="B76" s="11" t="s">
        <v>136</v>
      </c>
      <c r="C76" s="12"/>
      <c r="D76" s="8" t="s">
        <v>29</v>
      </c>
      <c r="E76" s="7">
        <v>1</v>
      </c>
      <c r="F76" s="7">
        <v>0</v>
      </c>
      <c r="G76" s="7">
        <f t="shared" si="5"/>
        <v>0</v>
      </c>
      <c r="H76" s="8"/>
    </row>
    <row r="77" spans="1:8" s="2" customFormat="1" ht="28.5">
      <c r="A77" s="7">
        <v>5</v>
      </c>
      <c r="B77" s="11" t="s">
        <v>137</v>
      </c>
      <c r="C77" s="12"/>
      <c r="D77" s="8" t="s">
        <v>29</v>
      </c>
      <c r="E77" s="7">
        <v>1</v>
      </c>
      <c r="F77" s="7">
        <v>0</v>
      </c>
      <c r="G77" s="7">
        <f t="shared" si="5"/>
        <v>0</v>
      </c>
      <c r="H77" s="8"/>
    </row>
    <row r="78" spans="1:8" s="2" customFormat="1" ht="28.5">
      <c r="A78" s="7">
        <v>6</v>
      </c>
      <c r="B78" s="9" t="s">
        <v>138</v>
      </c>
      <c r="C78" s="10"/>
      <c r="D78" s="8" t="s">
        <v>29</v>
      </c>
      <c r="E78" s="7">
        <v>1</v>
      </c>
      <c r="F78" s="7">
        <v>0</v>
      </c>
      <c r="G78" s="7">
        <f t="shared" si="5"/>
        <v>0</v>
      </c>
      <c r="H78" s="8"/>
    </row>
    <row r="79" spans="1:8" s="2" customFormat="1" ht="14.25">
      <c r="A79" s="7">
        <v>7</v>
      </c>
      <c r="B79" s="9" t="s">
        <v>24</v>
      </c>
      <c r="C79" s="10"/>
      <c r="D79" s="8"/>
      <c r="E79" s="7"/>
      <c r="F79" s="7"/>
      <c r="G79" s="7">
        <f>SUM(G73:G78)</f>
        <v>0</v>
      </c>
      <c r="H79" s="8"/>
    </row>
    <row r="80" spans="1:8" s="2" customFormat="1" ht="14.25">
      <c r="A80" s="13" t="s">
        <v>139</v>
      </c>
      <c r="B80" s="14" t="s">
        <v>140</v>
      </c>
      <c r="C80" s="9"/>
      <c r="D80" s="8"/>
      <c r="E80" s="7"/>
      <c r="F80" s="7"/>
      <c r="G80" s="7">
        <f>SUM(G10,G19,G25,G46,G51,G60,G67,G71,G79)</f>
        <v>0</v>
      </c>
      <c r="H80" s="8"/>
    </row>
    <row r="81" spans="1:9" s="2" customFormat="1" ht="14.25">
      <c r="A81" s="13" t="s">
        <v>141</v>
      </c>
      <c r="B81" s="28" t="s">
        <v>142</v>
      </c>
      <c r="C81" s="29"/>
      <c r="D81" s="8"/>
      <c r="E81" s="7"/>
      <c r="F81" s="7"/>
      <c r="G81" s="15">
        <f>SUM(G80)*0.08</f>
        <v>0</v>
      </c>
      <c r="H81" s="8"/>
    </row>
    <row r="82" spans="1:9" s="2" customFormat="1" ht="14.25">
      <c r="A82" s="13" t="s">
        <v>143</v>
      </c>
      <c r="B82" s="16" t="s">
        <v>144</v>
      </c>
      <c r="C82" s="9"/>
      <c r="D82" s="8"/>
      <c r="E82" s="7"/>
      <c r="F82" s="7"/>
      <c r="G82" s="15">
        <f>SUM(G80,G81)</f>
        <v>0</v>
      </c>
      <c r="H82" s="8"/>
    </row>
    <row r="83" spans="1:9" s="2" customFormat="1" ht="14.25">
      <c r="A83" s="17"/>
      <c r="B83" s="18" t="s">
        <v>145</v>
      </c>
      <c r="C83" s="19"/>
      <c r="D83" s="19"/>
      <c r="E83" s="19"/>
      <c r="F83" s="19"/>
      <c r="G83" s="19"/>
      <c r="H83" s="19"/>
    </row>
    <row r="84" spans="1:9" s="2" customFormat="1" ht="14.25">
      <c r="A84" s="20"/>
      <c r="B84" s="30" t="s">
        <v>146</v>
      </c>
      <c r="C84" s="30"/>
      <c r="D84" s="31"/>
      <c r="E84" s="31"/>
      <c r="F84" s="31"/>
      <c r="G84" s="21"/>
      <c r="H84" s="20"/>
    </row>
    <row r="85" spans="1:9" s="2" customFormat="1" ht="14.25">
      <c r="A85" s="20"/>
      <c r="B85" s="32" t="s">
        <v>147</v>
      </c>
      <c r="C85" s="33"/>
      <c r="D85" s="33"/>
      <c r="E85" s="33"/>
      <c r="F85" s="33"/>
      <c r="G85" s="21"/>
      <c r="H85" s="20"/>
    </row>
    <row r="86" spans="1:9" s="2" customFormat="1" ht="14.25">
      <c r="A86" s="20"/>
      <c r="B86" s="34" t="s">
        <v>148</v>
      </c>
      <c r="C86" s="35"/>
      <c r="D86" s="35"/>
      <c r="E86" s="35"/>
      <c r="F86" s="35"/>
      <c r="I86" s="19"/>
    </row>
    <row r="87" spans="1:9" s="2" customFormat="1" ht="27.75" customHeight="1">
      <c r="A87" s="20"/>
      <c r="B87" s="30" t="s">
        <v>149</v>
      </c>
      <c r="C87" s="36"/>
      <c r="D87" s="36"/>
      <c r="E87" s="36"/>
      <c r="F87" s="36"/>
      <c r="G87" s="36"/>
      <c r="H87" s="37"/>
    </row>
    <row r="91" spans="1:9">
      <c r="A91" s="38"/>
      <c r="B91" s="39"/>
      <c r="C91" s="39"/>
      <c r="D91" s="39"/>
      <c r="E91" s="39"/>
      <c r="F91" s="39"/>
      <c r="G91" s="39"/>
      <c r="H91" s="39"/>
    </row>
    <row r="92" spans="1:9">
      <c r="A92" s="40"/>
      <c r="B92" s="37"/>
      <c r="C92" s="37"/>
      <c r="D92" s="37"/>
      <c r="E92" s="37"/>
      <c r="F92" s="37"/>
      <c r="G92" s="37"/>
      <c r="H92" s="37"/>
    </row>
    <row r="93" spans="1:9" s="3" customFormat="1">
      <c r="A93" s="41"/>
      <c r="B93" s="42"/>
      <c r="C93" s="42"/>
      <c r="D93" s="42"/>
      <c r="E93" s="42"/>
      <c r="F93" s="42"/>
      <c r="G93" s="42"/>
      <c r="H93" s="42"/>
    </row>
    <row r="94" spans="1:9">
      <c r="A94" s="41"/>
      <c r="B94" s="42"/>
      <c r="C94" s="42"/>
      <c r="D94" s="42"/>
      <c r="E94" s="42"/>
      <c r="F94" s="42"/>
      <c r="G94" s="42"/>
      <c r="H94" s="42"/>
    </row>
  </sheetData>
  <mergeCells count="13">
    <mergeCell ref="A92:H92"/>
    <mergeCell ref="A93:H93"/>
    <mergeCell ref="A94:H94"/>
    <mergeCell ref="B84:F84"/>
    <mergeCell ref="B85:F85"/>
    <mergeCell ref="B86:F86"/>
    <mergeCell ref="B87:H87"/>
    <mergeCell ref="A91:H91"/>
    <mergeCell ref="A1:H1"/>
    <mergeCell ref="A2:H2"/>
    <mergeCell ref="A3:D3"/>
    <mergeCell ref="F3:H3"/>
    <mergeCell ref="B81:C81"/>
  </mergeCells>
  <phoneticPr fontId="17" type="noConversion"/>
  <printOptions horizontalCentered="1"/>
  <pageMargins left="0.31496062992126" right="0.31496062992126" top="0.74803149606299202" bottom="0.35433070866141703" header="0.31496062992126" footer="0.31496062992126"/>
  <pageSetup paperSize="9" orientation="portrait"/>
  <headerFooter alignWithMargins="0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用户</cp:lastModifiedBy>
  <cp:lastPrinted>2019-06-27T16:53:00Z</cp:lastPrinted>
  <dcterms:created xsi:type="dcterms:W3CDTF">2014-07-03T03:53:00Z</dcterms:created>
  <dcterms:modified xsi:type="dcterms:W3CDTF">2023-09-19T06:13:31Z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6DDEC0DBF1D94473808478D1B143EED1_12</vt:lpwstr>
  </property>
</Properties>
</file>